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nhneguyen\Desktop\02. My document\04. LSS-Materials\00.2 7 QC tools\"/>
    </mc:Choice>
  </mc:AlternateContent>
  <xr:revisionPtr revIDLastSave="0" documentId="13_ncr:1_{14D6BC55-C621-4751-91E2-377B51469455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Instructions" sheetId="3" r:id="rId1"/>
    <sheet name="Check Sheet-Weekly" sheetId="1" r:id="rId2"/>
    <sheet name="Statistics" sheetId="2" r:id="rId3"/>
    <sheet name="Calculations" sheetId="4" state="hidden" r:id="rId4"/>
  </sheets>
  <externalReferences>
    <externalReference r:id="rId5"/>
  </externalReferences>
  <definedNames>
    <definedName name="_xlnm.Print_Area" localSheetId="1">'Check Sheet-Weekly'!$A$3:$K$33</definedName>
    <definedName name="bins">OFFSET([1]Calculations!$G$14,0,0,COUNT([1]Calculations!$G$14:$G$29))</definedName>
    <definedName name="counts">OFFSET([1]Calculations!$H$14,0,0,COUNT([1]Calculations!$H$14:$H$29))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I22" i="1"/>
  <c r="I23" i="1" s="1"/>
  <c r="B22" i="1"/>
  <c r="B23" i="1" s="1"/>
  <c r="J21" i="1"/>
  <c r="K21" i="1" s="1"/>
  <c r="A13" i="4" s="1"/>
  <c r="J20" i="1"/>
  <c r="K20" i="1" s="1"/>
  <c r="J19" i="1"/>
  <c r="K19" i="1" s="1"/>
  <c r="J18" i="1"/>
  <c r="K18" i="1" s="1"/>
  <c r="J17" i="1"/>
  <c r="K17" i="1" s="1"/>
  <c r="A9" i="4" s="1"/>
  <c r="J16" i="1"/>
  <c r="J15" i="1"/>
  <c r="J14" i="1"/>
  <c r="K14" i="1" s="1"/>
  <c r="J13" i="1"/>
  <c r="K13" i="1" s="1"/>
  <c r="A5" i="4" s="1"/>
  <c r="J12" i="1"/>
  <c r="K12" i="1" s="1"/>
  <c r="B5" i="4"/>
  <c r="B6" i="4"/>
  <c r="B7" i="4"/>
  <c r="B8" i="4"/>
  <c r="B9" i="4"/>
  <c r="B10" i="4"/>
  <c r="B11" i="4"/>
  <c r="B12" i="4"/>
  <c r="B13" i="4"/>
  <c r="B4" i="4"/>
  <c r="G22" i="1"/>
  <c r="G23" i="1" s="1"/>
  <c r="F22" i="1"/>
  <c r="F23" i="1" s="1"/>
  <c r="E22" i="1"/>
  <c r="E23" i="1" s="1"/>
  <c r="D22" i="1"/>
  <c r="D23" i="1" s="1"/>
  <c r="C22" i="1"/>
  <c r="C23" i="1" s="1"/>
  <c r="A6" i="4" l="1"/>
  <c r="A10" i="4"/>
  <c r="A11" i="4"/>
  <c r="K16" i="1"/>
  <c r="A8" i="4" s="1"/>
  <c r="A12" i="4"/>
  <c r="K15" i="1"/>
  <c r="A7" i="4" s="1"/>
  <c r="A4" i="4"/>
  <c r="J22" i="1"/>
  <c r="E10" i="4" l="1"/>
  <c r="D10" i="4" s="1"/>
  <c r="E4" i="4"/>
  <c r="E11" i="4"/>
  <c r="D11" i="4" s="1"/>
  <c r="E13" i="4"/>
  <c r="D13" i="4" s="1"/>
  <c r="E12" i="4"/>
  <c r="D12" i="4" s="1"/>
  <c r="E5" i="4"/>
  <c r="E6" i="4"/>
  <c r="E7" i="4"/>
  <c r="E8" i="4"/>
  <c r="D8" i="4" s="1"/>
  <c r="E9" i="4"/>
  <c r="D9" i="4" s="1"/>
  <c r="K23" i="1"/>
  <c r="J23" i="1"/>
  <c r="D7" i="4" l="1"/>
  <c r="D6" i="4"/>
  <c r="D5" i="4"/>
  <c r="D4" i="4"/>
  <c r="F4" i="4"/>
  <c r="F5" i="4" s="1"/>
  <c r="F6" i="4" s="1"/>
  <c r="F7" i="4" s="1"/>
  <c r="F8" i="4" s="1"/>
  <c r="F9" i="4" s="1"/>
  <c r="F10" i="4" s="1"/>
  <c r="F11" i="4" s="1"/>
  <c r="F12" i="4" s="1"/>
  <c r="F1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Hint Nguyen</author>
  </authors>
  <commentList>
    <comment ref="I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Hint Nguyen:</t>
        </r>
        <r>
          <rPr>
            <sz val="9"/>
            <color indexed="81"/>
            <rFont val="Tahoma"/>
            <family val="2"/>
          </rPr>
          <t xml:space="preserve">
If you have a total number, just input the value here, otherwise keep it blank</t>
        </r>
      </text>
    </comment>
  </commentList>
</comments>
</file>

<file path=xl/sharedStrings.xml><?xml version="1.0" encoding="utf-8"?>
<sst xmlns="http://schemas.openxmlformats.org/spreadsheetml/2006/main" count="66" uniqueCount="49">
  <si>
    <t>Project Name:</t>
  </si>
  <si>
    <t>Name of Data Recorder:</t>
  </si>
  <si>
    <t>Data Collection Dates:</t>
  </si>
  <si>
    <t>Defect Types/
Event Occurrence</t>
  </si>
  <si>
    <t>Dates</t>
  </si>
  <si>
    <t>TOTAL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</si>
  <si>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</si>
  <si>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</si>
  <si>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</si>
  <si>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</si>
  <si>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</si>
  <si>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</si>
  <si>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</si>
  <si>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</si>
  <si>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Defect 1</t>
  </si>
  <si>
    <t>Defect 2</t>
  </si>
  <si>
    <t>Defect 3</t>
  </si>
  <si>
    <t>Defect 4</t>
  </si>
  <si>
    <t>Defect 5</t>
  </si>
  <si>
    <t>Defect 6</t>
  </si>
  <si>
    <t>Defect 7</t>
  </si>
  <si>
    <t>Defect 8</t>
  </si>
  <si>
    <t>Defect 9</t>
  </si>
  <si>
    <t>Defect 10</t>
  </si>
  <si>
    <t>Description</t>
  </si>
  <si>
    <t>Instructions</t>
  </si>
  <si>
    <t>The "Check Sheet-Weekly" worksheet can be printed for use by individuals in their data collection.</t>
  </si>
  <si>
    <t>Once data is collected on printed forms, type either the combined data or data for each individual into this Excel worksheet.</t>
  </si>
  <si>
    <t>To determine the overall defect rates and the most frequently occuring defects, enter the combined data from all data recorders.</t>
  </si>
  <si>
    <r>
      <t xml:space="preserve">* </t>
    </r>
    <r>
      <rPr>
        <b/>
        <sz val="8"/>
        <rFont val="Verdana"/>
        <family val="2"/>
      </rPr>
      <t>Histogram</t>
    </r>
    <r>
      <rPr>
        <sz val="8"/>
        <rFont val="Verdana"/>
        <family val="2"/>
      </rPr>
      <t>: shows the number of defects over time</t>
    </r>
  </si>
  <si>
    <r>
      <t xml:space="preserve">* </t>
    </r>
    <r>
      <rPr>
        <b/>
        <sz val="8"/>
        <rFont val="Verdana"/>
        <family val="2"/>
      </rPr>
      <t>Pareto Chart</t>
    </r>
    <r>
      <rPr>
        <sz val="8"/>
        <rFont val="Verdana"/>
        <family val="2"/>
      </rPr>
      <t>: displays the 80/20 rule for defects</t>
    </r>
  </si>
  <si>
    <t/>
  </si>
  <si>
    <t>Learn More</t>
  </si>
  <si>
    <t>This template can be used to capture data on a Checksheet and convert it into a Histogram, Pareto Chart, or simple Bar Chart</t>
  </si>
  <si>
    <t>Checksheet</t>
  </si>
  <si>
    <t>Location/Process:</t>
  </si>
  <si>
    <t>The following charts will automatically be generated on the last sheet:</t>
  </si>
  <si>
    <t>In Total</t>
  </si>
  <si>
    <t>Chart Title</t>
  </si>
  <si>
    <t>Y-axis title</t>
  </si>
  <si>
    <t># observations</t>
  </si>
  <si>
    <t>X-axis title</t>
  </si>
  <si>
    <t>Frequency</t>
  </si>
  <si>
    <t>Histogram + Bar Chart + Pareto</t>
  </si>
  <si>
    <t>Histogram chart</t>
  </si>
  <si>
    <t>Pareto</t>
  </si>
  <si>
    <t>Percent</t>
  </si>
  <si>
    <t>Lean Six Sigma Tools</t>
  </si>
  <si>
    <t>To learn more about other quality tools, feel free to contact n.nnhien1990@gmail.com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</si>
</sst>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u/>
      <sz val="10"/>
      <color indexed="12"/>
      <name val="Arial"/>
      <family val="2"/>
    </font>
    <font>
      <u/>
      <sz val="8"/>
      <color indexed="12"/>
      <name val="Verdana"/>
      <family val="2"/>
    </font>
    <font>
      <b/>
      <sz val="8"/>
      <name val="Verdana"/>
      <family val="2"/>
    </font>
    <font>
      <sz val="36"/>
      <color indexed="9"/>
      <name val="Tw Cen MT"/>
      <family val="2"/>
    </font>
    <font>
      <b/>
      <sz val="12"/>
      <color rgb="FF00B050"/>
      <name val="Verdana"/>
      <family val="2"/>
    </font>
    <font>
      <b/>
      <sz val="8"/>
      <color rgb="FF00B050"/>
      <name val="Verdana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2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49" fontId="0" fillId="2" borderId="0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/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5" borderId="9" xfId="0" applyFill="1" applyBorder="1"/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2" fillId="4" borderId="12" xfId="0" applyFont="1" applyFill="1" applyBorder="1" applyAlignment="1">
      <alignment horizontal="right"/>
    </xf>
    <xf numFmtId="0" fontId="2" fillId="4" borderId="14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15" xfId="0" applyFont="1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8" fillId="2" borderId="0" xfId="0" applyFont="1" applyFill="1" applyAlignment="1">
      <alignment horizontal="left"/>
    </xf>
    <xf numFmtId="0" fontId="9" fillId="2" borderId="15" xfId="0" applyFont="1" applyFill="1" applyBorder="1"/>
    <xf numFmtId="0" fontId="10" fillId="6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right"/>
    </xf>
    <xf numFmtId="0" fontId="10" fillId="3" borderId="13" xfId="0" applyFont="1" applyFill="1" applyBorder="1"/>
    <xf numFmtId="0" fontId="0" fillId="2" borderId="9" xfId="0" applyFill="1" applyBorder="1"/>
    <xf numFmtId="0" fontId="0" fillId="2" borderId="3" xfId="0" applyFill="1" applyBorder="1" applyAlignment="1">
      <alignment horizontal="right"/>
    </xf>
    <xf numFmtId="0" fontId="2" fillId="0" borderId="0" xfId="0" applyFont="1"/>
    <xf numFmtId="9" fontId="0" fillId="0" borderId="0" xfId="2" applyFont="1"/>
    <xf numFmtId="0" fontId="4" fillId="2" borderId="0" xfId="1" applyFill="1" applyAlignment="1" applyProtection="1">
      <alignment horizontal="left"/>
    </xf>
    <xf numFmtId="0" fontId="5" fillId="2" borderId="0" xfId="1" applyFont="1" applyFill="1" applyAlignment="1" applyProtection="1">
      <alignment horizontal="left"/>
    </xf>
    <xf numFmtId="0" fontId="7" fillId="6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5" fillId="6" borderId="0" xfId="0" applyFont="1" applyFill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1" fillId="6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Statistics!$B$3</c:f>
          <c:strCache>
            <c:ptCount val="1"/>
            <c:pt idx="0">
              <c:v>Histogram chart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'Check Sheet-Weekly'!$A$23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'Check Sheet-Weekly'!$B$11:$H$11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'Check Sheet-Weekly'!$B$23:$H$23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6-42AA-8FA1-52D2A96A46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4"/>
        <c:overlap val="-27"/>
        <c:axId val="1775843088"/>
        <c:axId val="1775844176"/>
      </c:barChart>
      <c:catAx>
        <c:axId val="1775843088"/>
        <c:scaling>
          <c:orientation val="minMax"/>
        </c:scaling>
        <c:delete val="0"/>
        <c:axPos val="b"/>
        <c:title>
          <c:tx>
            <c:strRef>
              <c:f>Statistics!$B$5</c:f>
              <c:strCache>
                <c:ptCount val="1"/>
                <c:pt idx="0">
                  <c:v>Frequency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844176"/>
        <c:crosses val="autoZero"/>
        <c:auto val="1"/>
        <c:lblAlgn val="ctr"/>
        <c:lblOffset val="100"/>
        <c:noMultiLvlLbl val="0"/>
      </c:catAx>
      <c:valAx>
        <c:axId val="177584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Statistics!$B$4</c:f>
              <c:strCache>
                <c:ptCount val="1"/>
                <c:pt idx="0">
                  <c:v># observations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84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50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Statistics!$B$29</c:f>
          <c:strCache>
            <c:ptCount val="1"/>
            <c:pt idx="0">
              <c:v>Pareto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Calculations!$E$2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Calculations!$D$4:$D$13</c:f>
              <c:strCache>
                <c:ptCount val="10"/>
                <c:pt idx="0">
                  <c:v>Defect 5</c:v>
                </c:pt>
                <c:pt idx="1">
                  <c:v>Defect 3</c:v>
                </c:pt>
                <c:pt idx="2">
                  <c:v>Defect 1</c:v>
                </c:pt>
                <c:pt idx="3">
                  <c:v>#¡NUM!</c:v>
                </c:pt>
                <c:pt idx="4">
                  <c:v>#¡NUM!</c:v>
                </c:pt>
                <c:pt idx="5">
                  <c:v>#¡NUM!</c:v>
                </c:pt>
                <c:pt idx="6">
                  <c:v>#¡NUM!</c:v>
                </c:pt>
                <c:pt idx="7">
                  <c:v>#¡NUM!</c:v>
                </c:pt>
                <c:pt idx="8">
                  <c:v>#¡NUM!</c:v>
                </c:pt>
                <c:pt idx="9">
                  <c:v>#¡NUM!</c:v>
                </c:pt>
              </c:strCache>
            </c:strRef>
          </c:cat>
          <c:val>
            <c:numRef>
              <c:f>Calculations!$E$4:$E$13</c:f>
              <c:numCache>
                <c:formatCode>General</c:formatCode>
                <c:ptCount val="10"/>
                <c:pt idx="0">
                  <c:v>11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9-4902-AA1F-BBA00D422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27"/>
        <c:axId val="1591496816"/>
        <c:axId val="1591497360"/>
      </c:barChart>
      <c:lineChart>
        <c:grouping val="stacked"/>
        <c:varyColors val="0"/>
        <c:ser>
          <c:idx val="1"/>
          <c:order val="1"/>
          <c:tx>
            <c:strRef>
              <c:f>Calculations!$F$2</c:f>
              <c:strCache>
                <c:ptCount val="1"/>
                <c:pt idx="0">
                  <c:v>Percent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Calculations!$D$4:$D$13</c:f>
              <c:strCache>
                <c:ptCount val="10"/>
                <c:pt idx="0">
                  <c:v>Defect 5</c:v>
                </c:pt>
                <c:pt idx="1">
                  <c:v>Defect 3</c:v>
                </c:pt>
                <c:pt idx="2">
                  <c:v>Defect 1</c:v>
                </c:pt>
                <c:pt idx="3">
                  <c:v>#¡NUM!</c:v>
                </c:pt>
                <c:pt idx="4">
                  <c:v>#¡NUM!</c:v>
                </c:pt>
                <c:pt idx="5">
                  <c:v>#¡NUM!</c:v>
                </c:pt>
                <c:pt idx="6">
                  <c:v>#¡NUM!</c:v>
                </c:pt>
                <c:pt idx="7">
                  <c:v>#¡NUM!</c:v>
                </c:pt>
                <c:pt idx="8">
                  <c:v>#¡NUM!</c:v>
                </c:pt>
                <c:pt idx="9">
                  <c:v>#¡NUM!</c:v>
                </c:pt>
              </c:strCache>
            </c:strRef>
          </c:cat>
          <c:val>
            <c:numRef>
              <c:f>Calculations!$F$4:$F$13</c:f>
              <c:numCache>
                <c:formatCode>0%</c:formatCode>
                <c:ptCount val="10"/>
                <c:pt idx="0">
                  <c:v>0.5</c:v>
                </c:pt>
                <c:pt idx="1">
                  <c:v>0.81818181818181812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9-4902-AA1F-BBA00D422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501168"/>
        <c:axId val="1591500624"/>
      </c:lineChart>
      <c:catAx>
        <c:axId val="1591496816"/>
        <c:scaling>
          <c:orientation val="minMax"/>
        </c:scaling>
        <c:delete val="0"/>
        <c:axPos val="b"/>
        <c:title>
          <c:tx>
            <c:strRef>
              <c:f>Statistics!$B$31</c:f>
              <c:strCache>
                <c:ptCount val="1"/>
                <c:pt idx="0">
                  <c:v>Frequency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497360"/>
        <c:crosses val="autoZero"/>
        <c:auto val="1"/>
        <c:lblAlgn val="ctr"/>
        <c:lblOffset val="100"/>
        <c:noMultiLvlLbl val="0"/>
      </c:catAx>
      <c:valAx>
        <c:axId val="159149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Statistics!$B$30</c:f>
              <c:strCache>
                <c:ptCount val="1"/>
                <c:pt idx="0">
                  <c:v># observations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496816"/>
        <c:crosses val="autoZero"/>
        <c:crossBetween val="between"/>
      </c:valAx>
      <c:valAx>
        <c:axId val="1591500624"/>
        <c:scaling>
          <c:orientation val="minMax"/>
          <c:max val="1.2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501168"/>
        <c:crosses val="max"/>
        <c:crossBetween val="between"/>
      </c:valAx>
      <c:catAx>
        <c:axId val="1591501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1500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50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52386</xdr:rowOff>
    </xdr:from>
    <xdr:to>
      <xdr:col>10</xdr:col>
      <xdr:colOff>600074</xdr:colOff>
      <xdr:row>27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28575</xdr:rowOff>
    </xdr:from>
    <xdr:to>
      <xdr:col>10</xdr:col>
      <xdr:colOff>590549</xdr:colOff>
      <xdr:row>53</xdr:row>
      <xdr:rowOff>90488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aezp\Local%20Settings\Temporary%20Internet%20Files\OLK2\ASQ%20histogr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"/>
      <sheetName val="Calculations"/>
      <sheetName val="About This Template"/>
    </sheetNames>
    <sheetDataSet>
      <sheetData sheetId="0" refreshError="1"/>
      <sheetData sheetId="1">
        <row r="14">
          <cell r="G14">
            <v>109.25</v>
          </cell>
          <cell r="H14">
            <v>1</v>
          </cell>
        </row>
        <row r="15">
          <cell r="G15">
            <v>112.51</v>
          </cell>
          <cell r="H15">
            <v>2</v>
          </cell>
        </row>
        <row r="16">
          <cell r="G16">
            <v>115.78</v>
          </cell>
          <cell r="H16">
            <v>5</v>
          </cell>
        </row>
        <row r="17">
          <cell r="G17">
            <v>119.04</v>
          </cell>
          <cell r="H17">
            <v>11</v>
          </cell>
        </row>
        <row r="18">
          <cell r="G18">
            <v>122.3</v>
          </cell>
          <cell r="H18">
            <v>19</v>
          </cell>
        </row>
        <row r="19">
          <cell r="G19">
            <v>125.57</v>
          </cell>
          <cell r="H19">
            <v>24</v>
          </cell>
        </row>
        <row r="20">
          <cell r="G20">
            <v>128.83000000000001</v>
          </cell>
          <cell r="H20">
            <v>17</v>
          </cell>
        </row>
        <row r="21">
          <cell r="G21">
            <v>132.09</v>
          </cell>
          <cell r="H21">
            <v>11</v>
          </cell>
        </row>
        <row r="22">
          <cell r="G22">
            <v>135.36000000000001</v>
          </cell>
          <cell r="H22">
            <v>6</v>
          </cell>
        </row>
        <row r="23">
          <cell r="G23">
            <v>138.62</v>
          </cell>
          <cell r="H23">
            <v>3</v>
          </cell>
        </row>
        <row r="24">
          <cell r="G24">
            <v>141.88</v>
          </cell>
          <cell r="H24">
            <v>1</v>
          </cell>
        </row>
        <row r="25">
          <cell r="G25" t="str">
            <v/>
          </cell>
          <cell r="H25" t="str">
            <v/>
          </cell>
        </row>
        <row r="26">
          <cell r="G26" t="str">
            <v/>
          </cell>
          <cell r="H26" t="str">
            <v/>
          </cell>
        </row>
        <row r="27">
          <cell r="G27" t="str">
            <v/>
          </cell>
          <cell r="H27" t="str">
            <v/>
          </cell>
        </row>
        <row r="28">
          <cell r="G28" t="str">
            <v/>
          </cell>
          <cell r="H28" t="str">
            <v/>
          </cell>
        </row>
        <row r="29">
          <cell r="G29" t="str">
            <v/>
          </cell>
          <cell r="H29" t="str">
            <v/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4"/>
  <sheetViews>
    <sheetView tabSelected="1" topLeftCell="A7" workbookViewId="0">
      <selection activeCell="B23" sqref="B23:P23"/>
    </sheetView>
  </sheetViews>
  <sheetFormatPr baseColWidth="10" defaultColWidth="0" defaultRowHeight="10.199999999999999" x14ac:dyDescent="0.2"/>
  <cols>
    <col min="1" max="1" width="2.6640625" style="13" customWidth="1"/>
    <col min="2" max="2" width="2.44140625" style="13" customWidth="1"/>
    <col min="3" max="3" width="5.6640625" style="13" customWidth="1"/>
    <col min="4" max="4" width="9.109375" style="13" customWidth="1"/>
    <col min="5" max="5" width="5.6640625" style="13" customWidth="1"/>
    <col min="6" max="6" width="9.109375" style="13" customWidth="1"/>
    <col min="7" max="7" width="5.6640625" style="13" customWidth="1"/>
    <col min="8" max="8" width="9.109375" style="13" customWidth="1"/>
    <col min="9" max="9" width="5.6640625" style="13" customWidth="1"/>
    <col min="10" max="10" width="9.109375" style="13" customWidth="1"/>
    <col min="11" max="11" width="5.6640625" style="13" customWidth="1"/>
    <col min="12" max="12" width="9.109375" style="13" customWidth="1"/>
    <col min="13" max="13" width="5.6640625" style="13" customWidth="1"/>
    <col min="14" max="14" width="9.109375" style="13" customWidth="1"/>
    <col min="15" max="15" width="5.6640625" style="13" customWidth="1"/>
    <col min="16" max="16" width="9.109375" style="13" customWidth="1"/>
    <col min="17" max="17" width="5.6640625" style="13" hidden="1" customWidth="1"/>
    <col min="18" max="256" width="0" style="13" hidden="1" customWidth="1"/>
    <col min="257" max="16384" width="9.109375" style="13" hidden="1"/>
  </cols>
  <sheetData>
    <row r="1" spans="1:16" ht="61.5" customHeight="1" x14ac:dyDescent="0.2">
      <c r="A1" s="29" t="s">
        <v>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3" spans="1:16" ht="16.2" x14ac:dyDescent="0.3">
      <c r="B3" s="18" t="s">
        <v>34</v>
      </c>
      <c r="H3" s="14"/>
      <c r="I3" s="14"/>
      <c r="J3" s="14"/>
      <c r="K3" s="14"/>
      <c r="L3" s="14"/>
    </row>
    <row r="4" spans="1:16" x14ac:dyDescent="0.2">
      <c r="H4" s="14"/>
      <c r="I4" s="14"/>
      <c r="J4" s="14"/>
      <c r="K4" s="14"/>
      <c r="L4" s="14"/>
    </row>
    <row r="5" spans="1:16" ht="10.8" thickBot="1" x14ac:dyDescent="0.25">
      <c r="B5" s="19" t="s">
        <v>24</v>
      </c>
      <c r="C5" s="15"/>
      <c r="D5" s="15"/>
      <c r="E5" s="15"/>
      <c r="F5" s="15"/>
      <c r="G5" s="15"/>
      <c r="H5" s="14"/>
      <c r="I5" s="14"/>
      <c r="J5" s="14"/>
      <c r="K5" s="14"/>
      <c r="L5" s="14"/>
    </row>
    <row r="7" spans="1:16" ht="10.5" customHeight="1" x14ac:dyDescent="0.2">
      <c r="B7" s="30" t="s">
        <v>33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 x14ac:dyDescent="0.2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x14ac:dyDescent="0.2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x14ac:dyDescent="0.2">
      <c r="I10" s="16"/>
      <c r="J10" s="16"/>
    </row>
    <row r="11" spans="1:16" ht="10.8" thickBot="1" x14ac:dyDescent="0.25">
      <c r="B11" s="19" t="s">
        <v>25</v>
      </c>
      <c r="C11" s="15"/>
      <c r="D11" s="15"/>
      <c r="E11" s="15"/>
      <c r="F11" s="15"/>
      <c r="G11" s="15"/>
      <c r="I11" s="16"/>
      <c r="J11" s="16"/>
    </row>
    <row r="12" spans="1:16" x14ac:dyDescent="0.2">
      <c r="I12" s="16"/>
      <c r="J12" s="16"/>
    </row>
    <row r="13" spans="1:16" ht="10.5" customHeight="1" x14ac:dyDescent="0.25">
      <c r="B13" s="14" t="s">
        <v>26</v>
      </c>
      <c r="C13" s="14"/>
      <c r="D13" s="14"/>
      <c r="E13" s="14"/>
      <c r="F13" s="14"/>
      <c r="G13" s="14"/>
      <c r="H13" s="14"/>
      <c r="I13" s="17"/>
      <c r="J13" s="17"/>
      <c r="K13" s="17"/>
      <c r="L13" s="17"/>
      <c r="M13" s="17"/>
    </row>
    <row r="14" spans="1:16" ht="13.2" x14ac:dyDescent="0.25">
      <c r="B14" s="14" t="s">
        <v>27</v>
      </c>
      <c r="C14" s="14"/>
      <c r="D14" s="14"/>
      <c r="E14" s="14"/>
      <c r="F14" s="14"/>
      <c r="G14" s="14"/>
      <c r="H14" s="14"/>
      <c r="I14" s="17"/>
      <c r="J14" s="17"/>
      <c r="K14" s="17"/>
      <c r="L14" s="17"/>
      <c r="M14" s="17"/>
    </row>
    <row r="15" spans="1:16" ht="13.2" x14ac:dyDescent="0.25">
      <c r="B15" s="14" t="s">
        <v>28</v>
      </c>
      <c r="D15" s="14"/>
      <c r="E15" s="14"/>
      <c r="F15" s="14"/>
      <c r="G15" s="14"/>
      <c r="H15" s="14"/>
      <c r="I15" s="17"/>
      <c r="J15" s="17"/>
      <c r="K15" s="17"/>
      <c r="L15" s="17"/>
      <c r="M15" s="17"/>
    </row>
    <row r="16" spans="1:16" ht="13.2" x14ac:dyDescent="0.25">
      <c r="B16" s="14"/>
      <c r="C16" s="14"/>
      <c r="D16" s="14"/>
      <c r="E16" s="14"/>
      <c r="F16" s="14"/>
      <c r="G16" s="14"/>
      <c r="H16" s="14"/>
      <c r="I16" s="17"/>
      <c r="J16" s="17"/>
      <c r="K16" s="17"/>
      <c r="L16" s="17"/>
      <c r="M16" s="17"/>
    </row>
    <row r="17" spans="2:19" ht="13.2" x14ac:dyDescent="0.25">
      <c r="B17" s="14" t="s">
        <v>36</v>
      </c>
      <c r="D17" s="14"/>
      <c r="E17" s="14"/>
      <c r="F17" s="14"/>
      <c r="G17" s="14"/>
      <c r="H17" s="14"/>
      <c r="I17" s="17"/>
      <c r="J17" s="17"/>
      <c r="K17" s="17"/>
      <c r="L17" s="17"/>
      <c r="M17" s="17"/>
    </row>
    <row r="18" spans="2:19" ht="13.2" x14ac:dyDescent="0.25">
      <c r="B18" s="14"/>
      <c r="C18" s="14" t="s">
        <v>29</v>
      </c>
      <c r="E18" s="14"/>
      <c r="F18" s="14"/>
      <c r="G18" s="14"/>
      <c r="H18" s="14"/>
      <c r="I18" s="17"/>
      <c r="J18" s="17"/>
      <c r="K18" s="17"/>
      <c r="L18" s="17"/>
      <c r="M18" s="17"/>
    </row>
    <row r="19" spans="2:19" ht="13.2" x14ac:dyDescent="0.25">
      <c r="B19" s="14"/>
      <c r="C19" s="14" t="s">
        <v>30</v>
      </c>
      <c r="E19" s="14"/>
      <c r="F19" s="14"/>
      <c r="G19" s="14"/>
      <c r="H19" s="14"/>
      <c r="I19" s="17"/>
      <c r="J19" s="17"/>
      <c r="K19" s="17"/>
      <c r="L19" s="17"/>
      <c r="M19" s="17"/>
    </row>
    <row r="20" spans="2:19" x14ac:dyDescent="0.2">
      <c r="I20" s="16" t="s">
        <v>31</v>
      </c>
      <c r="J20" s="16" t="s">
        <v>31</v>
      </c>
    </row>
    <row r="21" spans="2:19" ht="10.8" thickBot="1" x14ac:dyDescent="0.25">
      <c r="B21" s="19" t="s">
        <v>32</v>
      </c>
      <c r="C21" s="15"/>
      <c r="D21" s="15"/>
      <c r="E21" s="15"/>
      <c r="F21" s="15"/>
      <c r="G21" s="15"/>
      <c r="I21" s="16" t="s">
        <v>31</v>
      </c>
      <c r="J21" s="16" t="s">
        <v>31</v>
      </c>
    </row>
    <row r="22" spans="2:19" x14ac:dyDescent="0.2">
      <c r="I22" s="16" t="s">
        <v>31</v>
      </c>
      <c r="J22" s="16" t="s">
        <v>31</v>
      </c>
    </row>
    <row r="23" spans="2:19" ht="10.5" customHeight="1" x14ac:dyDescent="0.2">
      <c r="B23" s="30" t="s">
        <v>48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2:19" ht="13.2" x14ac:dyDescent="0.25">
      <c r="B24" s="27"/>
      <c r="C24" s="28"/>
      <c r="D24" s="28"/>
      <c r="E24" s="28"/>
      <c r="F24" s="28"/>
      <c r="G24" s="28"/>
    </row>
    <row r="27" spans="2:19" x14ac:dyDescent="0.2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2:19" x14ac:dyDescent="0.2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2:19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2:19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2:19" x14ac:dyDescent="0.2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2:19" x14ac:dyDescent="0.2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3:19" x14ac:dyDescent="0.2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3:19" x14ac:dyDescent="0.2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3:19" x14ac:dyDescent="0.2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3:19" x14ac:dyDescent="0.2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3:19" x14ac:dyDescent="0.2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3:19" x14ac:dyDescent="0.2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3:19" x14ac:dyDescent="0.2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3:19" x14ac:dyDescent="0.2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3:19" x14ac:dyDescent="0.2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3:19" x14ac:dyDescent="0.2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3:19" x14ac:dyDescent="0.2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3:19" x14ac:dyDescent="0.2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3:19" x14ac:dyDescent="0.2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3:19" x14ac:dyDescent="0.2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3:19" x14ac:dyDescent="0.2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3:19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3:19" x14ac:dyDescent="0.2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3:19" x14ac:dyDescent="0.2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3:19" x14ac:dyDescent="0.2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3:19" x14ac:dyDescent="0.2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3:19" x14ac:dyDescent="0.2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3:19" x14ac:dyDescent="0.2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</sheetData>
  <mergeCells count="4">
    <mergeCell ref="B24:G24"/>
    <mergeCell ref="A1:P1"/>
    <mergeCell ref="B7:P9"/>
    <mergeCell ref="B23:P23"/>
  </mergeCells>
  <conditionalFormatting sqref="I20:J22 I10:J12">
    <cfRule type="expression" dxfId="0" priority="1" stopIfTrue="1">
      <formula>COUNTBLANK(I10)=0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showGridLines="0" zoomScaleNormal="100" workbookViewId="0">
      <selection activeCell="H5" sqref="H5"/>
    </sheetView>
  </sheetViews>
  <sheetFormatPr baseColWidth="10" defaultColWidth="0" defaultRowHeight="13.2" zeroHeight="1" x14ac:dyDescent="0.25"/>
  <cols>
    <col min="1" max="1" width="22.33203125" bestFit="1" customWidth="1"/>
    <col min="2" max="9" width="11.109375" customWidth="1"/>
    <col min="10" max="10" width="10.33203125" hidden="1" customWidth="1"/>
    <col min="11" max="11" width="9.109375" customWidth="1"/>
    <col min="12" max="12" width="0" hidden="1" customWidth="1"/>
    <col min="13" max="16384" width="9.109375" hidden="1"/>
  </cols>
  <sheetData>
    <row r="1" spans="1:12" ht="18.75" customHeight="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ht="18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ht="20.100000000000001" customHeight="1" x14ac:dyDescent="0.25">
      <c r="A3" s="1" t="s">
        <v>0</v>
      </c>
      <c r="B3" s="34"/>
      <c r="C3" s="34"/>
      <c r="D3" s="34"/>
      <c r="E3" s="34"/>
      <c r="F3" s="34"/>
      <c r="G3" s="1"/>
      <c r="H3" s="1"/>
      <c r="I3" s="1"/>
      <c r="J3" s="1"/>
      <c r="K3" s="1"/>
      <c r="L3" s="1"/>
    </row>
    <row r="4" spans="1:12" ht="20.100000000000001" customHeight="1" x14ac:dyDescent="0.25">
      <c r="A4" s="1" t="s">
        <v>1</v>
      </c>
      <c r="B4" s="35"/>
      <c r="C4" s="35"/>
      <c r="D4" s="35"/>
      <c r="E4" s="35"/>
      <c r="F4" s="35"/>
      <c r="G4" s="1"/>
      <c r="H4" s="1"/>
      <c r="I4" s="1"/>
      <c r="J4" s="1"/>
      <c r="K4" s="1"/>
      <c r="L4" s="1"/>
    </row>
    <row r="5" spans="1:12" ht="20.100000000000001" customHeight="1" x14ac:dyDescent="0.25">
      <c r="A5" s="1" t="s">
        <v>35</v>
      </c>
      <c r="B5" s="35"/>
      <c r="C5" s="35"/>
      <c r="D5" s="35"/>
      <c r="E5" s="35"/>
      <c r="F5" s="35"/>
      <c r="G5" s="1"/>
      <c r="H5" s="1"/>
      <c r="I5" s="1"/>
      <c r="J5" s="1"/>
      <c r="K5" s="1"/>
      <c r="L5" s="1"/>
    </row>
    <row r="6" spans="1:12" ht="20.100000000000001" customHeight="1" x14ac:dyDescent="0.25">
      <c r="A6" s="1" t="s">
        <v>2</v>
      </c>
      <c r="B6" s="35"/>
      <c r="C6" s="35"/>
      <c r="D6" s="35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2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2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ht="13.8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3.8" thickTop="1" x14ac:dyDescent="0.25">
      <c r="A10" s="36" t="s">
        <v>3</v>
      </c>
      <c r="B10" s="37" t="s">
        <v>4</v>
      </c>
      <c r="C10" s="37"/>
      <c r="D10" s="37"/>
      <c r="E10" s="37"/>
      <c r="F10" s="37"/>
      <c r="G10" s="37"/>
      <c r="H10" s="37"/>
      <c r="I10" s="37"/>
      <c r="J10" s="3"/>
      <c r="K10" s="31" t="s">
        <v>5</v>
      </c>
      <c r="L10" s="1"/>
    </row>
    <row r="11" spans="1:12" ht="25.5" customHeight="1" x14ac:dyDescent="0.25">
      <c r="A11" s="36"/>
      <c r="B11" s="20" t="s">
        <v>6</v>
      </c>
      <c r="C11" s="20" t="s">
        <v>7</v>
      </c>
      <c r="D11" s="20" t="s">
        <v>8</v>
      </c>
      <c r="E11" s="20" t="s">
        <v>9</v>
      </c>
      <c r="F11" s="20" t="s">
        <v>10</v>
      </c>
      <c r="G11" s="20" t="s">
        <v>11</v>
      </c>
      <c r="H11" s="20" t="s">
        <v>12</v>
      </c>
      <c r="I11" s="20" t="s">
        <v>37</v>
      </c>
      <c r="J11" s="4" t="s">
        <v>13</v>
      </c>
      <c r="K11" s="32"/>
      <c r="L11" s="1"/>
    </row>
    <row r="12" spans="1:12" ht="24.9" customHeight="1" x14ac:dyDescent="0.25">
      <c r="A12" s="21" t="s">
        <v>14</v>
      </c>
      <c r="B12" s="5">
        <v>2</v>
      </c>
      <c r="C12" s="5">
        <v>2</v>
      </c>
      <c r="D12" s="5"/>
      <c r="E12" s="5"/>
      <c r="F12" s="5"/>
      <c r="G12" s="5"/>
      <c r="H12" s="5"/>
      <c r="I12" s="5"/>
      <c r="J12" s="6">
        <f>SUM(B12:H12)</f>
        <v>4</v>
      </c>
      <c r="K12" s="7">
        <f>IF(I12="",IF(J12=0,"",J12),I12)</f>
        <v>4</v>
      </c>
      <c r="L12" s="1"/>
    </row>
    <row r="13" spans="1:12" ht="24.9" customHeight="1" x14ac:dyDescent="0.25">
      <c r="A13" s="21" t="s">
        <v>15</v>
      </c>
      <c r="B13" s="5"/>
      <c r="C13" s="5"/>
      <c r="D13" s="5"/>
      <c r="E13" s="5"/>
      <c r="F13" s="5"/>
      <c r="G13" s="5"/>
      <c r="H13" s="5"/>
      <c r="I13" s="5"/>
      <c r="J13" s="6">
        <f t="shared" ref="J13:J21" si="0">SUM(B13:H13)</f>
        <v>0</v>
      </c>
      <c r="K13" s="7" t="str">
        <f t="shared" ref="K13:K21" si="1">IF(I13="",IF(J13=0,"",J13),I13)</f>
        <v/>
      </c>
      <c r="L13" s="1"/>
    </row>
    <row r="14" spans="1:12" ht="24.9" customHeight="1" x14ac:dyDescent="0.25">
      <c r="A14" s="21" t="s">
        <v>16</v>
      </c>
      <c r="B14" s="5">
        <v>3</v>
      </c>
      <c r="C14" s="5">
        <v>4</v>
      </c>
      <c r="D14" s="5"/>
      <c r="E14" s="5"/>
      <c r="F14" s="5"/>
      <c r="G14" s="5"/>
      <c r="H14" s="5"/>
      <c r="I14" s="5"/>
      <c r="J14" s="6">
        <f t="shared" si="0"/>
        <v>7</v>
      </c>
      <c r="K14" s="7">
        <f t="shared" si="1"/>
        <v>7</v>
      </c>
      <c r="L14" s="1"/>
    </row>
    <row r="15" spans="1:12" ht="24.9" customHeight="1" x14ac:dyDescent="0.25">
      <c r="A15" s="21" t="s">
        <v>17</v>
      </c>
      <c r="B15" s="5"/>
      <c r="C15" s="5"/>
      <c r="D15" s="5"/>
      <c r="E15" s="5"/>
      <c r="F15" s="5"/>
      <c r="G15" s="5"/>
      <c r="H15" s="5"/>
      <c r="I15" s="5"/>
      <c r="J15" s="6">
        <f t="shared" si="0"/>
        <v>0</v>
      </c>
      <c r="K15" s="7" t="str">
        <f t="shared" si="1"/>
        <v/>
      </c>
      <c r="L15" s="1"/>
    </row>
    <row r="16" spans="1:12" ht="24.9" customHeight="1" x14ac:dyDescent="0.25">
      <c r="A16" s="21" t="s">
        <v>18</v>
      </c>
      <c r="B16" s="5">
        <v>5</v>
      </c>
      <c r="C16" s="5">
        <v>6</v>
      </c>
      <c r="D16" s="5"/>
      <c r="E16" s="5"/>
      <c r="F16" s="5"/>
      <c r="G16" s="5"/>
      <c r="H16" s="5"/>
      <c r="I16" s="5"/>
      <c r="J16" s="6">
        <f t="shared" si="0"/>
        <v>11</v>
      </c>
      <c r="K16" s="7">
        <f t="shared" si="1"/>
        <v>11</v>
      </c>
      <c r="L16" s="1"/>
    </row>
    <row r="17" spans="1:12" ht="24.9" customHeight="1" x14ac:dyDescent="0.25">
      <c r="A17" s="21" t="s">
        <v>19</v>
      </c>
      <c r="B17" s="5"/>
      <c r="C17" s="5"/>
      <c r="D17" s="5"/>
      <c r="E17" s="5"/>
      <c r="F17" s="5"/>
      <c r="G17" s="5"/>
      <c r="H17" s="5"/>
      <c r="I17" s="5"/>
      <c r="J17" s="6">
        <f t="shared" si="0"/>
        <v>0</v>
      </c>
      <c r="K17" s="7" t="str">
        <f t="shared" si="1"/>
        <v/>
      </c>
      <c r="L17" s="1"/>
    </row>
    <row r="18" spans="1:12" ht="24.9" customHeight="1" x14ac:dyDescent="0.25">
      <c r="A18" s="21" t="s">
        <v>20</v>
      </c>
      <c r="B18" s="5"/>
      <c r="C18" s="5"/>
      <c r="D18" s="5"/>
      <c r="E18" s="5"/>
      <c r="F18" s="5"/>
      <c r="G18" s="5"/>
      <c r="H18" s="5"/>
      <c r="I18" s="5"/>
      <c r="J18" s="6">
        <f t="shared" si="0"/>
        <v>0</v>
      </c>
      <c r="K18" s="7" t="str">
        <f t="shared" si="1"/>
        <v/>
      </c>
      <c r="L18" s="1"/>
    </row>
    <row r="19" spans="1:12" ht="24.9" customHeight="1" x14ac:dyDescent="0.25">
      <c r="A19" s="21" t="s">
        <v>21</v>
      </c>
      <c r="B19" s="5"/>
      <c r="C19" s="5"/>
      <c r="D19" s="5"/>
      <c r="E19" s="5"/>
      <c r="F19" s="5"/>
      <c r="G19" s="5"/>
      <c r="H19" s="5"/>
      <c r="I19" s="5"/>
      <c r="J19" s="6">
        <f t="shared" si="0"/>
        <v>0</v>
      </c>
      <c r="K19" s="7" t="str">
        <f t="shared" si="1"/>
        <v/>
      </c>
      <c r="L19" s="1"/>
    </row>
    <row r="20" spans="1:12" ht="24.9" customHeight="1" x14ac:dyDescent="0.25">
      <c r="A20" s="21" t="s">
        <v>22</v>
      </c>
      <c r="B20" s="5"/>
      <c r="C20" s="5"/>
      <c r="D20" s="5"/>
      <c r="E20" s="5"/>
      <c r="F20" s="5"/>
      <c r="G20" s="5"/>
      <c r="H20" s="5"/>
      <c r="I20" s="5"/>
      <c r="J20" s="6">
        <f t="shared" si="0"/>
        <v>0</v>
      </c>
      <c r="K20" s="7" t="str">
        <f t="shared" si="1"/>
        <v/>
      </c>
      <c r="L20" s="1"/>
    </row>
    <row r="21" spans="1:12" ht="24.9" customHeight="1" thickBot="1" x14ac:dyDescent="0.3">
      <c r="A21" s="21" t="s">
        <v>23</v>
      </c>
      <c r="B21" s="5"/>
      <c r="C21" s="5"/>
      <c r="D21" s="5"/>
      <c r="E21" s="5"/>
      <c r="F21" s="5"/>
      <c r="G21" s="5"/>
      <c r="H21" s="5"/>
      <c r="I21" s="5"/>
      <c r="J21" s="6">
        <f t="shared" si="0"/>
        <v>0</v>
      </c>
      <c r="K21" s="7" t="str">
        <f t="shared" si="1"/>
        <v/>
      </c>
      <c r="L21" s="1"/>
    </row>
    <row r="22" spans="1:12" ht="24.9" hidden="1" customHeight="1" thickBot="1" x14ac:dyDescent="0.3">
      <c r="A22" s="8" t="s">
        <v>13</v>
      </c>
      <c r="B22" s="9">
        <f>SUM(B12:B21)</f>
        <v>10</v>
      </c>
      <c r="C22" s="9">
        <f t="shared" ref="C22:J22" si="2">SUM(C12:C21)</f>
        <v>12</v>
      </c>
      <c r="D22" s="9">
        <f t="shared" si="2"/>
        <v>0</v>
      </c>
      <c r="E22" s="9">
        <f t="shared" si="2"/>
        <v>0</v>
      </c>
      <c r="F22" s="9">
        <f t="shared" si="2"/>
        <v>0</v>
      </c>
      <c r="G22" s="9">
        <f t="shared" si="2"/>
        <v>0</v>
      </c>
      <c r="H22" s="9"/>
      <c r="I22" s="9">
        <f>SUM(I12:I21)</f>
        <v>0</v>
      </c>
      <c r="J22" s="3">
        <f t="shared" si="2"/>
        <v>22</v>
      </c>
      <c r="K22" s="10"/>
      <c r="L22" s="1"/>
    </row>
    <row r="23" spans="1:12" ht="24.9" customHeight="1" thickTop="1" thickBot="1" x14ac:dyDescent="0.3">
      <c r="A23" s="11" t="s">
        <v>5</v>
      </c>
      <c r="B23" s="22">
        <f>IF(B22=0,"",B22)</f>
        <v>10</v>
      </c>
      <c r="C23" s="22">
        <f t="shared" ref="C23:J23" si="3">IF(C22=0,"",C22)</f>
        <v>12</v>
      </c>
      <c r="D23" s="22" t="str">
        <f t="shared" si="3"/>
        <v/>
      </c>
      <c r="E23" s="22" t="str">
        <f t="shared" si="3"/>
        <v/>
      </c>
      <c r="F23" s="22" t="str">
        <f t="shared" si="3"/>
        <v/>
      </c>
      <c r="G23" s="22" t="str">
        <f t="shared" si="3"/>
        <v/>
      </c>
      <c r="H23" s="22" t="str">
        <f t="shared" si="3"/>
        <v/>
      </c>
      <c r="I23" s="22" t="str">
        <f t="shared" si="3"/>
        <v/>
      </c>
      <c r="J23" s="22">
        <f t="shared" si="3"/>
        <v>22</v>
      </c>
      <c r="K23" s="12">
        <f>IF(J22=0,"",J22)</f>
        <v>22</v>
      </c>
      <c r="L23" s="1"/>
    </row>
    <row r="24" spans="1:12" ht="13.8" thickTop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/>
    <row r="29" spans="1:12" x14ac:dyDescent="0.25"/>
    <row r="30" spans="1:12" x14ac:dyDescent="0.25"/>
    <row r="31" spans="1:12" x14ac:dyDescent="0.25"/>
    <row r="32" spans="1:12" x14ac:dyDescent="0.25"/>
  </sheetData>
  <mergeCells count="8">
    <mergeCell ref="K10:K11"/>
    <mergeCell ref="A1:K2"/>
    <mergeCell ref="B3:F3"/>
    <mergeCell ref="B4:F4"/>
    <mergeCell ref="B5:F5"/>
    <mergeCell ref="B6:D6"/>
    <mergeCell ref="A10:A11"/>
    <mergeCell ref="B10:I10"/>
  </mergeCells>
  <pageMargins left="0.75" right="0.75" top="0.62" bottom="0.27" header="0.32" footer="0.5"/>
  <pageSetup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4"/>
  <sheetViews>
    <sheetView showGridLines="0" workbookViewId="0">
      <selection activeCell="F5" sqref="F5"/>
    </sheetView>
  </sheetViews>
  <sheetFormatPr baseColWidth="10" defaultColWidth="0" defaultRowHeight="13.2" zeroHeight="1" x14ac:dyDescent="0.25"/>
  <cols>
    <col min="1" max="1" width="12" customWidth="1"/>
    <col min="2" max="11" width="9.109375" customWidth="1"/>
    <col min="12" max="256" width="9.109375" hidden="1" customWidth="1"/>
    <col min="257" max="16384" width="9.109375" hidden="1"/>
  </cols>
  <sheetData>
    <row r="1" spans="1:11" x14ac:dyDescent="0.25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25" t="s">
        <v>38</v>
      </c>
      <c r="B3" t="s">
        <v>44</v>
      </c>
    </row>
    <row r="4" spans="1:11" x14ac:dyDescent="0.25">
      <c r="A4" s="25" t="s">
        <v>39</v>
      </c>
      <c r="B4" t="s">
        <v>40</v>
      </c>
    </row>
    <row r="5" spans="1:11" x14ac:dyDescent="0.25">
      <c r="A5" s="25" t="s">
        <v>41</v>
      </c>
      <c r="B5" t="s">
        <v>42</v>
      </c>
    </row>
    <row r="6" spans="1:11" x14ac:dyDescent="0.25"/>
    <row r="7" spans="1:11" x14ac:dyDescent="0.25"/>
    <row r="8" spans="1:11" x14ac:dyDescent="0.25"/>
    <row r="9" spans="1:11" x14ac:dyDescent="0.25"/>
    <row r="10" spans="1:11" x14ac:dyDescent="0.25"/>
    <row r="11" spans="1:11" x14ac:dyDescent="0.25"/>
    <row r="12" spans="1:11" x14ac:dyDescent="0.25"/>
    <row r="13" spans="1:11" x14ac:dyDescent="0.25"/>
    <row r="14" spans="1:11" x14ac:dyDescent="0.25"/>
    <row r="15" spans="1:11" x14ac:dyDescent="0.25"/>
    <row r="16" spans="1:11" x14ac:dyDescent="0.25"/>
    <row r="17" spans="1:2" x14ac:dyDescent="0.25"/>
    <row r="18" spans="1:2" x14ac:dyDescent="0.25"/>
    <row r="19" spans="1:2" x14ac:dyDescent="0.25"/>
    <row r="20" spans="1:2" x14ac:dyDescent="0.25"/>
    <row r="21" spans="1:2" x14ac:dyDescent="0.25"/>
    <row r="22" spans="1:2" x14ac:dyDescent="0.25"/>
    <row r="23" spans="1:2" x14ac:dyDescent="0.25"/>
    <row r="24" spans="1:2" x14ac:dyDescent="0.25"/>
    <row r="25" spans="1:2" x14ac:dyDescent="0.25"/>
    <row r="26" spans="1:2" x14ac:dyDescent="0.25"/>
    <row r="27" spans="1:2" x14ac:dyDescent="0.25"/>
    <row r="28" spans="1:2" x14ac:dyDescent="0.25"/>
    <row r="29" spans="1:2" x14ac:dyDescent="0.25">
      <c r="A29" s="25" t="s">
        <v>38</v>
      </c>
      <c r="B29" t="s">
        <v>45</v>
      </c>
    </row>
    <row r="30" spans="1:2" x14ac:dyDescent="0.25">
      <c r="A30" s="25" t="s">
        <v>39</v>
      </c>
      <c r="B30" t="s">
        <v>40</v>
      </c>
    </row>
    <row r="31" spans="1:2" x14ac:dyDescent="0.25">
      <c r="A31" s="25" t="s">
        <v>41</v>
      </c>
      <c r="B31" t="s">
        <v>42</v>
      </c>
    </row>
    <row r="32" spans="1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1">
    <mergeCell ref="A1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workbookViewId="0">
      <selection activeCell="K18" sqref="K18"/>
    </sheetView>
  </sheetViews>
  <sheetFormatPr baseColWidth="10" defaultColWidth="8.88671875" defaultRowHeight="13.2" x14ac:dyDescent="0.25"/>
  <cols>
    <col min="6" max="6" width="10.88671875" customWidth="1"/>
  </cols>
  <sheetData>
    <row r="1" spans="1:6" ht="13.8" thickBot="1" x14ac:dyDescent="0.3">
      <c r="D1" s="1"/>
      <c r="E1" s="1"/>
    </row>
    <row r="2" spans="1:6" ht="13.8" thickTop="1" x14ac:dyDescent="0.25">
      <c r="A2" s="39" t="s">
        <v>5</v>
      </c>
      <c r="B2" s="41" t="s">
        <v>3</v>
      </c>
      <c r="D2" s="41" t="s">
        <v>3</v>
      </c>
      <c r="E2" s="42" t="s">
        <v>5</v>
      </c>
      <c r="F2" s="43" t="s">
        <v>46</v>
      </c>
    </row>
    <row r="3" spans="1:6" x14ac:dyDescent="0.25">
      <c r="A3" s="40"/>
      <c r="B3" s="41"/>
      <c r="D3" s="41"/>
      <c r="E3" s="42"/>
      <c r="F3" s="43"/>
    </row>
    <row r="4" spans="1:6" x14ac:dyDescent="0.25">
      <c r="A4" s="23">
        <f>'Check Sheet-Weekly'!K12</f>
        <v>4</v>
      </c>
      <c r="B4" s="24" t="str">
        <f>'Check Sheet-Weekly'!A12</f>
        <v>Defect 1</v>
      </c>
      <c r="D4" s="24" t="str">
        <f>VLOOKUP(E4,$A$4:$B$13,2,FALSE)</f>
        <v>Defect 5</v>
      </c>
      <c r="E4" s="24">
        <f>LARGE($A$4:$A$13,1)</f>
        <v>11</v>
      </c>
      <c r="F4" s="26">
        <f>E4/SUM($A$4:$A$13)</f>
        <v>0.5</v>
      </c>
    </row>
    <row r="5" spans="1:6" x14ac:dyDescent="0.25">
      <c r="A5" s="23" t="str">
        <f>'Check Sheet-Weekly'!K13</f>
        <v/>
      </c>
      <c r="B5" s="24" t="str">
        <f>'Check Sheet-Weekly'!A13</f>
        <v>Defect 2</v>
      </c>
      <c r="D5" s="24" t="str">
        <f t="shared" ref="D5:D13" si="0">VLOOKUP(E5,$A$4:$B$13,2,FALSE)</f>
        <v>Defect 3</v>
      </c>
      <c r="E5" s="24">
        <f>LARGE($A$4:$A$13,2)</f>
        <v>7</v>
      </c>
      <c r="F5" s="26">
        <f>E5/SUM($A$4:$A$13)+F4</f>
        <v>0.81818181818181812</v>
      </c>
    </row>
    <row r="6" spans="1:6" x14ac:dyDescent="0.25">
      <c r="A6" s="23">
        <f>'Check Sheet-Weekly'!K14</f>
        <v>7</v>
      </c>
      <c r="B6" s="24" t="str">
        <f>'Check Sheet-Weekly'!A14</f>
        <v>Defect 3</v>
      </c>
      <c r="D6" s="24" t="str">
        <f t="shared" si="0"/>
        <v>Defect 1</v>
      </c>
      <c r="E6" s="24">
        <f>LARGE($A$4:$A$13,3)</f>
        <v>4</v>
      </c>
      <c r="F6" s="26">
        <f>E6/SUM($A$4:$A$13)+F5</f>
        <v>1</v>
      </c>
    </row>
    <row r="7" spans="1:6" x14ac:dyDescent="0.25">
      <c r="A7" s="23" t="str">
        <f>'Check Sheet-Weekly'!K15</f>
        <v/>
      </c>
      <c r="B7" s="24" t="str">
        <f>'Check Sheet-Weekly'!A15</f>
        <v>Defect 4</v>
      </c>
      <c r="D7" s="24" t="e">
        <f t="shared" si="0"/>
        <v>#NUM!</v>
      </c>
      <c r="E7" s="24" t="e">
        <f>LARGE($A$4:$A$13,4)</f>
        <v>#NUM!</v>
      </c>
      <c r="F7" s="26" t="e">
        <f t="shared" ref="F7:F13" si="1">E7/SUM($A$4:$A$13)+F6</f>
        <v>#NUM!</v>
      </c>
    </row>
    <row r="8" spans="1:6" x14ac:dyDescent="0.25">
      <c r="A8" s="23">
        <f>'Check Sheet-Weekly'!K16</f>
        <v>11</v>
      </c>
      <c r="B8" s="24" t="str">
        <f>'Check Sheet-Weekly'!A16</f>
        <v>Defect 5</v>
      </c>
      <c r="D8" s="24" t="e">
        <f t="shared" si="0"/>
        <v>#NUM!</v>
      </c>
      <c r="E8" s="24" t="e">
        <f>LARGE($A$4:$A$13,5)</f>
        <v>#NUM!</v>
      </c>
      <c r="F8" s="26" t="e">
        <f t="shared" si="1"/>
        <v>#NUM!</v>
      </c>
    </row>
    <row r="9" spans="1:6" x14ac:dyDescent="0.25">
      <c r="A9" s="23" t="str">
        <f>'Check Sheet-Weekly'!K17</f>
        <v/>
      </c>
      <c r="B9" s="24" t="str">
        <f>'Check Sheet-Weekly'!A17</f>
        <v>Defect 6</v>
      </c>
      <c r="D9" s="24" t="e">
        <f t="shared" si="0"/>
        <v>#NUM!</v>
      </c>
      <c r="E9" s="24" t="e">
        <f>LARGE($A$4:$A$13,6)</f>
        <v>#NUM!</v>
      </c>
      <c r="F9" s="26" t="e">
        <f t="shared" si="1"/>
        <v>#NUM!</v>
      </c>
    </row>
    <row r="10" spans="1:6" x14ac:dyDescent="0.25">
      <c r="A10" s="23" t="str">
        <f>'Check Sheet-Weekly'!K18</f>
        <v/>
      </c>
      <c r="B10" s="24" t="str">
        <f>'Check Sheet-Weekly'!A18</f>
        <v>Defect 7</v>
      </c>
      <c r="D10" s="24" t="e">
        <f t="shared" si="0"/>
        <v>#NUM!</v>
      </c>
      <c r="E10" s="24" t="e">
        <f>LARGE($A$4:$A$13,7)</f>
        <v>#NUM!</v>
      </c>
      <c r="F10" s="26" t="e">
        <f t="shared" si="1"/>
        <v>#NUM!</v>
      </c>
    </row>
    <row r="11" spans="1:6" x14ac:dyDescent="0.25">
      <c r="A11" s="23" t="str">
        <f>'Check Sheet-Weekly'!K19</f>
        <v/>
      </c>
      <c r="B11" s="24" t="str">
        <f>'Check Sheet-Weekly'!A19</f>
        <v>Defect 8</v>
      </c>
      <c r="D11" s="24" t="e">
        <f t="shared" si="0"/>
        <v>#NUM!</v>
      </c>
      <c r="E11" s="24" t="e">
        <f>LARGE($A$4:$A$13,8)</f>
        <v>#NUM!</v>
      </c>
      <c r="F11" s="26" t="e">
        <f t="shared" si="1"/>
        <v>#NUM!</v>
      </c>
    </row>
    <row r="12" spans="1:6" x14ac:dyDescent="0.25">
      <c r="A12" s="23" t="str">
        <f>'Check Sheet-Weekly'!K20</f>
        <v/>
      </c>
      <c r="B12" s="24" t="str">
        <f>'Check Sheet-Weekly'!A20</f>
        <v>Defect 9</v>
      </c>
      <c r="D12" s="24" t="e">
        <f t="shared" si="0"/>
        <v>#NUM!</v>
      </c>
      <c r="E12" s="24" t="e">
        <f>LARGE($A$4:$A$13,9)</f>
        <v>#NUM!</v>
      </c>
      <c r="F12" s="26" t="e">
        <f t="shared" si="1"/>
        <v>#NUM!</v>
      </c>
    </row>
    <row r="13" spans="1:6" x14ac:dyDescent="0.25">
      <c r="A13" s="23" t="str">
        <f>'Check Sheet-Weekly'!K21</f>
        <v/>
      </c>
      <c r="B13" s="24" t="str">
        <f>'Check Sheet-Weekly'!A21</f>
        <v>Defect 10</v>
      </c>
      <c r="D13" s="24" t="e">
        <f t="shared" si="0"/>
        <v>#NUM!</v>
      </c>
      <c r="E13" s="24" t="e">
        <f>LARGE($A$4:$A$13,10)</f>
        <v>#NUM!</v>
      </c>
      <c r="F13" s="26" t="e">
        <f t="shared" si="1"/>
        <v>#NUM!</v>
      </c>
    </row>
  </sheetData>
  <mergeCells count="5">
    <mergeCell ref="A2:A3"/>
    <mergeCell ref="B2:B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Instructions</vt:lpstr>
      <vt:lpstr>Check Sheet-Weekly</vt:lpstr>
      <vt:lpstr>Statistics</vt:lpstr>
      <vt:lpstr>Calculations</vt:lpstr>
      <vt:lpstr>'Check Sheet-Weekly'!Área_de_impresión</vt:lpstr>
    </vt:vector>
  </TitlesOfParts>
  <Company>ON Semiconductor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Hint Nguyen</dc:creator>
  <cp:lastModifiedBy>Ngov Hien Neguyen</cp:lastModifiedBy>
  <cp:lastPrinted>2019-11-20T07:19:07Z</cp:lastPrinted>
  <dcterms:created xsi:type="dcterms:W3CDTF">2019-11-20T07:05:52Z</dcterms:created>
  <dcterms:modified xsi:type="dcterms:W3CDTF">2022-10-31T12:49:01Z</dcterms:modified>
</cp:coreProperties>
</file>